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Chart3" sheetId="1" r:id="rId1"/>
    <sheet name="Sheet3" sheetId="2" r:id="rId2"/>
  </sheets>
  <definedNames/>
  <calcPr calcMode="manual" fullCalcOnLoad="1" calcCompleted="0" calcOnSave="0"/>
</workbook>
</file>

<file path=xl/sharedStrings.xml><?xml version="1.0" encoding="utf-8"?>
<sst xmlns="http://schemas.openxmlformats.org/spreadsheetml/2006/main" count="154" uniqueCount="133">
  <si>
    <t>ActionAid USA</t>
  </si>
  <si>
    <t>Washington</t>
  </si>
  <si>
    <t>Where the money went: Food, clothing, and tarps for 20,000 people. Basic health care for 140 people. Also has gathered and mapped information on gender-based violence in the camps.</t>
  </si>
  <si>
    <t>Adventist Development and Relief Agency International</t>
  </si>
  <si>
    <t>Silver Spring</t>
  </si>
  <si>
    <t>Where the money went: Food, hygiene and sanitation in camps, two mobile health-care clinics, 30 classroom tents for schools, water purification, tents, and household items.</t>
  </si>
  <si>
    <t>American Jewish Joint Distribution Committee</t>
  </si>
  <si>
    <t>New York</t>
  </si>
  <si>
    <t>Where the money went: Medical relief and supplies ($914,065); water, food, and shelter ($905,000); rehabilitation for people who were disabled by the earthquake ($661,520); temporary schools ($400,000); construction training for new builders ($223,100); counseling ($100,000); cash-for-work programs and agricultural tools ($100,000); Jewish Coalition for Disaster Relief ($100,000); and shipping ($99,000).</t>
  </si>
  <si>
    <t>American Jewish World Service</t>
  </si>
  <si>
    <t>Where the money went: Grants to 16 Haitian organizations to support immediate relief efforts. Future grants will focus on longer-term recovery work.</t>
  </si>
  <si>
    <t>American Red Cross</t>
  </si>
  <si>
    <t>Where the money went: About half spent on food and emergency services; about a third for shelter; and the remainder toward activities such as cash assistance and water, sanitation, and health programs.</t>
  </si>
  <si>
    <t>AmeriCares Foundation</t>
  </si>
  <si>
    <t>Stamford</t>
  </si>
  <si>
    <t>Where the money went: $30-million worth of donated medical supplies distributed to more than 60 health-care facilities; grants to health-care organizations; additional relief supplies; salaries, rent, and travel.</t>
  </si>
  <si>
    <t>Brother's Brother Foundation</t>
  </si>
  <si>
    <t>Pittsburgh</t>
  </si>
  <si>
    <t>Where the money went: Covered costs to ship 35 containers of donated medical and humanitarian supplies. Also plans to contribute up to $300,000 to rebuild a hospital in Leogane, as well as money to rebuild three schools.</t>
  </si>
  <si>
    <t>CARE</t>
  </si>
  <si>
    <t>Atlanta</t>
  </si>
  <si>
    <t>Where the money went: Shelter ($3.7 million), water and sanitation ($2.7 million), food and emergency supplies, shelter and housing-repair kits. CARE’s long-term plans include building women’s health-care centers.</t>
  </si>
  <si>
    <t>Catholic Relief Services</t>
  </si>
  <si>
    <t>Baltimore</t>
  </si>
  <si>
    <t>Where the money went: Food and jobs, water and sanitation services, shelter, education and child protection. Also gave $606,855 to St. Francois De Sales Hospital, in Port au Prince and $169,927 to the Catholic Church of Haiti.</t>
  </si>
  <si>
    <t>ChildFund International</t>
  </si>
  <si>
    <t>Richmond</t>
  </si>
  <si>
    <t>Where the money went: Set up safe places for children with disabilities to play and get access to therapy and follow-up medical care. Sites on school grounds also provide support services so that children with disabilities can attend the same schools as those without disabilities.</t>
  </si>
  <si>
    <t>Church World Service</t>
  </si>
  <si>
    <t>Where the money went: Projects with grass-roots Haitian groups to establish secure food sources, help children in need, and assist people with disabilities.</t>
  </si>
  <si>
    <t>Clinton Bush Haiti Fund</t>
  </si>
  <si>
    <t>Little Rock</t>
  </si>
  <si>
    <t>Where the money went: Grants to aid groups providing emergency relief.</t>
  </si>
  <si>
    <t>William J. Clinton Foundation</t>
  </si>
  <si>
    <t>Where the money went: Grants to 12 organizations for immediate relief efforts($3-million); emergency hurricane shelters ($1-million); Interim Haiti Reconstruction Commission ($1-million); emergency relief, education, and agricultural supplies; and shipment of donated goods.</t>
  </si>
  <si>
    <t>Concern Worldwide U.S.</t>
  </si>
  <si>
    <t>Where the money went: A camp for people who lost their homes, other shelter, emergency nutrition, emergency aid for children, cash-for-work programs, and road building.</t>
  </si>
  <si>
    <t>Cooperative Housing Foundation International</t>
  </si>
  <si>
    <t>Where the money went: Shelter, rubble removal -- including cash-for-work programs that employ Haitians to remove debris -- and water and sanitation efforts.</t>
  </si>
  <si>
    <t>Cross International Alliance</t>
  </si>
  <si>
    <t>Pompano Beach</t>
  </si>
  <si>
    <t>Where the money went: Shipping of donated relief supplies valued at more than $71-million ($787,415), cash grants ($182,425), food ($48,000), management and fund raising ($517,463). In addition, has pledged more than $2-million to housing and school construction, debris removal, and starting a factory to make house-construction materials.</t>
  </si>
  <si>
    <t>Direct Relief International</t>
  </si>
  <si>
    <t>Santa Barbara</t>
  </si>
  <si>
    <t>Where the money went: Shipping and delivery of donated medicine and health supplies valued at $45.4-million; rehabilitation services for people with disabilities ($2-million); and cash grants to grass-roots Haitian organizations ($500,000).</t>
  </si>
  <si>
    <t>Doctors Without Borders USA (Médecins Sans Frontières USA)</t>
  </si>
  <si>
    <t>Where the money went: Health-care services provided to more than 180,000 people. Costs include drugs, medical equipment, logistic equipment, salaries, and support services.</t>
  </si>
  <si>
    <t>The Entertainment Industry Foundation</t>
  </si>
  <si>
    <t>Los Angeles</t>
  </si>
  <si>
    <t>Feed the Children</t>
  </si>
  <si>
    <t>Oklahoma City</t>
  </si>
  <si>
    <t>Where the money went: Shipping and delivering supplies, medical items, shelter, and other relief efforts.</t>
  </si>
  <si>
    <t>Fonkoze USA</t>
  </si>
  <si>
    <t>Where the money went: Grants to Fonkoze Financial Services, in Haiti, to help the organization rebuild its operations after the earthquake ($958,206), to help clients rebuild their lives ($738,768), and to aid employees affected by the disaster ($346,500).</t>
  </si>
  <si>
    <t>Food for the Poor</t>
  </si>
  <si>
    <t>Coconut Creek</t>
  </si>
  <si>
    <t>Where the money went: Food, sanitation, water, tents, solar lighting, lumber, zinc for roofs, water treatment systems, medical supplies and equipment, pharmaceuticals, hygiene kits, clothing, and toiletries.</t>
  </si>
  <si>
    <t>Friends of the World Food Programme</t>
  </si>
  <si>
    <t>Where the money went: Given to World Food Programme operations in Haiti, which include emergency food distribution, coordination of aid groups, agricultural programs, food-for-work and cash-for-work efforts, and storage of food and other supplies in areas across the country to prepare for hurricane season.</t>
  </si>
  <si>
    <t>Habitat for Humanity International</t>
  </si>
  <si>
    <t>Americus</t>
  </si>
  <si>
    <t>Where the money went: Emergency relief and rebuilding.</t>
  </si>
  <si>
    <t>HelpAge USA</t>
  </si>
  <si>
    <t>Where the money went: Distribution of food, tents and tarps, and hygiene kits to older people; mobile medical clinics; salaries and supplies for nursing homes; shipping, storage, and security measures.</t>
  </si>
  <si>
    <t>IMA World Health</t>
  </si>
  <si>
    <t>New Windsor</t>
  </si>
  <si>
    <t>Where the money went: Medicine and medical supplies. Over the longer term, will work with local people and governments to strengthen the health system in Haiti.</t>
  </si>
  <si>
    <t>International Medical Corps</t>
  </si>
  <si>
    <t>Santa Monica</t>
  </si>
  <si>
    <t>Where the money went: Heath-care services, training for medical workers, and water and sanitation programs.</t>
  </si>
  <si>
    <t xml:space="preserve">International Relief &amp; Development </t>
  </si>
  <si>
    <t>Arlington</t>
  </si>
  <si>
    <t>Where the money went: Provided emergency shelters, primarily in the Leogane area, to 2,000 families and built 143 transitional shelters. Plans to build another 2,350 shelters in the next eight months.</t>
  </si>
  <si>
    <t>International Rescue Committee</t>
  </si>
  <si>
    <t>Where the money went: Family reunification, safe spaces for children, efforts to prevent gender-based violence, cash-for-work programs, water and sanitation, and distribution of plastic sheeting and other emergency supplies.</t>
  </si>
  <si>
    <t>Alexandria</t>
  </si>
  <si>
    <t>Lions Clubs International Foundation</t>
  </si>
  <si>
    <t>Oak Brook</t>
  </si>
  <si>
    <t>Where the money went: Immediate relief efforts, including tents, food, water, and first aid. Majority of funds will be used for long-term rebuilding, such as school construction, temporary and permanent housing, eye-care facilities, and services for people with disabilities.</t>
  </si>
  <si>
    <t>Lutheran World Relief</t>
  </si>
  <si>
    <t>Where the money went: Immediate relief supplies, such as food, water, and health kits; cash-for-work programs; soil conservation and seed distribution; training workers to promote good-health strategies; water and sanitation.</t>
  </si>
  <si>
    <t>Medical Teams International</t>
  </si>
  <si>
    <t>Tigard</t>
  </si>
  <si>
    <t>Where the money went: Costs associated with sending more than 100 volunteer doctors, nurses, and other health-care workers to treat earthquake survivors; shipped and distributed donated medicines and medical supplies valued at $5-million; and transported critically ill or injured people to the United States for treatment.</t>
  </si>
  <si>
    <t>Mennonite Central Committee</t>
  </si>
  <si>
    <t>Akron</t>
  </si>
  <si>
    <t>Where the money went: Housing, relief supplies, and shipping costs.</t>
  </si>
  <si>
    <t>Mercy Corps</t>
  </si>
  <si>
    <t>Portland</t>
  </si>
  <si>
    <t>Where the money went: Food, water, and other emergency needs; cash-for-work programs and economic-recover efforts; and mental-health support for children.</t>
  </si>
  <si>
    <t>Operation USA</t>
  </si>
  <si>
    <t>Where the money went: $5.5-million spent in medical and emergency supplies and grants to local groups. Also has committed money to rebuild a school in Jacmel and meet other needs.</t>
  </si>
  <si>
    <t>Oxfam America</t>
  </si>
  <si>
    <t>Boston</t>
  </si>
  <si>
    <t>Where the money went: Water and sanitation, food and other support, and emergency shelter. An estimated 420,000 people have been helped.</t>
  </si>
  <si>
    <t>Partners In Health</t>
  </si>
  <si>
    <t>Where the money went: Medical care at clinics ($10.7-million); social and economic services ($5.9-million); medical services in camps ($2.9-million); and other smaller expenditures.</t>
  </si>
  <si>
    <t>Plan USA</t>
  </si>
  <si>
    <t>Warwick</t>
  </si>
  <si>
    <t>Where the money went: Food, water, and shelter initially. Now providing care to children in the camps, building semi-permanent schools, training teachers, and overseeing a cash-for work-program, among other efforts.</t>
  </si>
  <si>
    <t>Population Services International</t>
  </si>
  <si>
    <t>Where the money went: Efforts to ensure access to safe drinking water after the earthquake. Now turning to longer-term help, such as preventing and treating HIV/AIDS and malaria and providing health care to children.</t>
  </si>
  <si>
    <t>Salvation Army</t>
  </si>
  <si>
    <t>Where the money went: Managing a camp for 20,000 people in Port-au-Prince, providing food, water, and medical aid and supporting cash-for-work programs. Plans to build more than 4,000 transitional shelters.</t>
  </si>
  <si>
    <t>Save the Children</t>
  </si>
  <si>
    <t>Westport</t>
  </si>
  <si>
    <t>Unitarian Universalist Service Committee</t>
  </si>
  <si>
    <t>Cambridge</t>
  </si>
  <si>
    <t>Where the money went: Support for grass-roots groups in their efforts to create temporary work programs for people in rural areas, provide food and other aid to people in camps outside the capital, help peasant groups buy locally produced food, and for other kinds of aid.</t>
  </si>
  <si>
    <t>United Methodist Committee on Relief</t>
  </si>
  <si>
    <t>Where the money went: Food, tents, and other emergency supplies, as well as to begin a three-year rebuilding effort.</t>
  </si>
  <si>
    <t>United Nations Foundation</t>
  </si>
  <si>
    <t>Where the money went: More than $3.2-million to the U.N. Central Emergency Relief Fund for food and other emergency aid. Remaining money is paying for cash-for-work programs, health kits for mothers, and other efforts.</t>
  </si>
  <si>
    <t>United States Fund for Unicef</t>
  </si>
  <si>
    <t>Where the money went: Given to Unicef to help the U.N. agency improve child health, safety, nutrition, and education and to strengthen the Haitian government’s efforts to respond to the needs of children.</t>
  </si>
  <si>
    <t>United Way Worldwide</t>
  </si>
  <si>
    <t>Where the money went: Efforts to help Haitian refugees and evacuees in the United States, as well as work to rebuild schools. Longer-term efforts will also focus on reconstructing Haiti’s education system.</t>
  </si>
  <si>
    <t>University of Miami</t>
  </si>
  <si>
    <t>Coral Gables</t>
  </si>
  <si>
    <t>Where the money went: Support for a hospital that has performed more than 1,300 surgeries since the earthquake and for other health needs, including providing assistance to other nonprofit groups.</t>
  </si>
  <si>
    <t>World Vision</t>
  </si>
  <si>
    <t>Federal Way</t>
  </si>
  <si>
    <t>Where the money went: More than $17-million of the total raised internationally has been spent on emergency and transitional shelter; $13-million on food; and $2.4-million on water and sanitation. Work programs and education have received less during this initial phase, but amount will grow.</t>
  </si>
  <si>
    <t>Charity</t>
  </si>
  <si>
    <t>Location</t>
  </si>
  <si>
    <t>Amount raised (US)</t>
  </si>
  <si>
    <t>Amount raised (worldwide)</t>
  </si>
  <si>
    <t>Amount spent (worldwide)</t>
  </si>
  <si>
    <t>Amount spent (US)</t>
  </si>
  <si>
    <t>Amount raised - worldwide if both figures are available, otherwise U.S.; N/A if we don't have both figures available</t>
  </si>
  <si>
    <t>Amount spent - worldwide if both figures are available, otherwise U.S.; N/A if we don't have both figures available</t>
  </si>
  <si>
    <t>%</t>
  </si>
  <si>
    <t>Amount raised not spent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</si>
</sst>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5.75"/>
      <name val="Arial"/>
      <family val="2"/>
    </font>
    <font>
      <sz val="9.2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8" fontId="0" fillId="0" borderId="0" xfId="0" applyNumberFormat="1" applyAlignment="1">
      <alignment/>
    </xf>
    <xf numFmtId="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Sheet3!$A$2:$A$49</c:f>
              <c:strCache>
                <c:ptCount val="48"/>
                <c:pt idx="0">
                  <c:v>Population Services International</c:v>
                </c:pt>
                <c:pt idx="1">
                  <c:v>IMA World Health</c:v>
                </c:pt>
                <c:pt idx="2">
                  <c:v>International Relief &amp; Development </c:v>
                </c:pt>
                <c:pt idx="3">
                  <c:v>Brother's Brother Foundation</c:v>
                </c:pt>
                <c:pt idx="4">
                  <c:v>Feed the Children</c:v>
                </c:pt>
                <c:pt idx="5">
                  <c:v>ChildFund International</c:v>
                </c:pt>
                <c:pt idx="6">
                  <c:v>Unitarian Universalist Service Committee</c:v>
                </c:pt>
                <c:pt idx="7">
                  <c:v>United Way Worldwide</c:v>
                </c:pt>
                <c:pt idx="8">
                  <c:v>Fonkoze USA</c:v>
                </c:pt>
                <c:pt idx="9">
                  <c:v>Operation USA</c:v>
                </c:pt>
                <c:pt idx="10">
                  <c:v>Mennonite Central Committee</c:v>
                </c:pt>
                <c:pt idx="11">
                  <c:v>Church World Service</c:v>
                </c:pt>
                <c:pt idx="12">
                  <c:v>United Nations Foundation</c:v>
                </c:pt>
                <c:pt idx="13">
                  <c:v>Concern Worldwide U.S.</c:v>
                </c:pt>
                <c:pt idx="14">
                  <c:v>Cooperative Housing Foundation International</c:v>
                </c:pt>
                <c:pt idx="15">
                  <c:v>Medical Teams International</c:v>
                </c:pt>
                <c:pt idx="16">
                  <c:v>Lions Clubs International Foundation</c:v>
                </c:pt>
                <c:pt idx="17">
                  <c:v>Cross International Alliance</c:v>
                </c:pt>
                <c:pt idx="18">
                  <c:v>University of Miami</c:v>
                </c:pt>
                <c:pt idx="19">
                  <c:v>American Jewish World Service</c:v>
                </c:pt>
                <c:pt idx="20">
                  <c:v>Direct Relief International</c:v>
                </c:pt>
                <c:pt idx="21">
                  <c:v>HelpAge USA</c:v>
                </c:pt>
                <c:pt idx="22">
                  <c:v>International Rescue Committee</c:v>
                </c:pt>
                <c:pt idx="23">
                  <c:v>Lutheran World Relief</c:v>
                </c:pt>
                <c:pt idx="24">
                  <c:v>Adventist Development and Relief Agency International</c:v>
                </c:pt>
                <c:pt idx="25">
                  <c:v>American Jewish Joint Distribution Committee</c:v>
                </c:pt>
                <c:pt idx="26">
                  <c:v>ActionAid USA</c:v>
                </c:pt>
                <c:pt idx="27">
                  <c:v>Habitat for Humanity International</c:v>
                </c:pt>
                <c:pt idx="28">
                  <c:v>International Medical Corps</c:v>
                </c:pt>
                <c:pt idx="29">
                  <c:v>Mercy Corps</c:v>
                </c:pt>
                <c:pt idx="30">
                  <c:v>AmeriCares Foundation</c:v>
                </c:pt>
                <c:pt idx="31">
                  <c:v>William J. Clinton Foundation</c:v>
                </c:pt>
                <c:pt idx="32">
                  <c:v>Friends of the World Food Programme</c:v>
                </c:pt>
                <c:pt idx="33">
                  <c:v>Food for the Poor</c:v>
                </c:pt>
                <c:pt idx="34">
                  <c:v>Salvation Army</c:v>
                </c:pt>
                <c:pt idx="35">
                  <c:v>Save the Children</c:v>
                </c:pt>
                <c:pt idx="36">
                  <c:v>Plan USA</c:v>
                </c:pt>
                <c:pt idx="37">
                  <c:v>CARE</c:v>
                </c:pt>
                <c:pt idx="38">
                  <c:v>United Methodist Committee on Relief</c:v>
                </c:pt>
                <c:pt idx="39">
                  <c:v>Clinton Bush Haiti Fund</c:v>
                </c:pt>
                <c:pt idx="40">
                  <c:v>The Entertainment Industry Foundation</c:v>
                </c:pt>
                <c:pt idx="41">
                  <c:v>United States Fund for Unicef</c:v>
                </c:pt>
                <c:pt idx="42">
                  <c:v>Partners In Health</c:v>
                </c:pt>
                <c:pt idx="43">
                  <c:v>Oxfam America</c:v>
                </c:pt>
                <c:pt idx="44">
                  <c:v>Doctors Without Borders USA (Médecins Sans Frontières USA)</c:v>
                </c:pt>
                <c:pt idx="45">
                  <c:v>Catholic Relief Services</c:v>
                </c:pt>
                <c:pt idx="46">
                  <c:v>World Vision</c:v>
                </c:pt>
                <c:pt idx="47">
                  <c:v>American Red Cross</c:v>
                </c:pt>
              </c:strCache>
            </c:strRef>
          </c:cat>
          <c:val>
            <c:numRef>
              <c:f>Sheet3!$J$2:$J$49</c:f>
              <c:numCache>
                <c:ptCount val="48"/>
                <c:pt idx="0">
                  <c:v>211</c:v>
                </c:pt>
                <c:pt idx="1">
                  <c:v>59.25</c:v>
                </c:pt>
                <c:pt idx="2">
                  <c:v>192</c:v>
                </c:pt>
                <c:pt idx="3">
                  <c:v>162.178</c:v>
                </c:pt>
                <c:pt idx="4">
                  <c:v>838.588</c:v>
                </c:pt>
                <c:pt idx="5">
                  <c:v>619.741</c:v>
                </c:pt>
                <c:pt idx="6">
                  <c:v>380</c:v>
                </c:pt>
                <c:pt idx="7">
                  <c:v>726</c:v>
                </c:pt>
                <c:pt idx="8">
                  <c:v>2043.474</c:v>
                </c:pt>
                <c:pt idx="9">
                  <c:v>272</c:v>
                </c:pt>
                <c:pt idx="10">
                  <c:v>13900</c:v>
                </c:pt>
                <c:pt idx="11">
                  <c:v>1900</c:v>
                </c:pt>
                <c:pt idx="12">
                  <c:v>3500</c:v>
                </c:pt>
                <c:pt idx="13">
                  <c:v>3467.202</c:v>
                </c:pt>
                <c:pt idx="14">
                  <c:v>4050</c:v>
                </c:pt>
                <c:pt idx="15">
                  <c:v>1300</c:v>
                </c:pt>
                <c:pt idx="16">
                  <c:v>236.2</c:v>
                </c:pt>
                <c:pt idx="17">
                  <c:v>1535.303</c:v>
                </c:pt>
                <c:pt idx="18">
                  <c:v>4300</c:v>
                </c:pt>
                <c:pt idx="19">
                  <c:v>1200</c:v>
                </c:pt>
                <c:pt idx="20">
                  <c:v>3900</c:v>
                </c:pt>
                <c:pt idx="21">
                  <c:v>1225.659</c:v>
                </c:pt>
                <c:pt idx="22">
                  <c:v>1760.09</c:v>
                </c:pt>
                <c:pt idx="23">
                  <c:v>2662.452</c:v>
                </c:pt>
                <c:pt idx="24">
                  <c:v>1873.99</c:v>
                </c:pt>
                <c:pt idx="25">
                  <c:v>3502.685</c:v>
                </c:pt>
                <c:pt idx="26">
                  <c:v>2351</c:v>
                </c:pt>
                <c:pt idx="27">
                  <c:v>5800</c:v>
                </c:pt>
                <c:pt idx="28">
                  <c:v>4500</c:v>
                </c:pt>
                <c:pt idx="29">
                  <c:v>2885.503</c:v>
                </c:pt>
                <c:pt idx="30">
                  <c:v>2700</c:v>
                </c:pt>
                <c:pt idx="31">
                  <c:v>9895.7</c:v>
                </c:pt>
                <c:pt idx="32">
                  <c:v>11900</c:v>
                </c:pt>
                <c:pt idx="33">
                  <c:v>10700</c:v>
                </c:pt>
                <c:pt idx="34">
                  <c:v>6800</c:v>
                </c:pt>
                <c:pt idx="35">
                  <c:v>21900</c:v>
                </c:pt>
                <c:pt idx="36">
                  <c:v>20000</c:v>
                </c:pt>
                <c:pt idx="37">
                  <c:v>9600</c:v>
                </c:pt>
                <c:pt idx="38">
                  <c:v>11500</c:v>
                </c:pt>
                <c:pt idx="39">
                  <c:v>4000</c:v>
                </c:pt>
                <c:pt idx="40">
                  <c:v>66000</c:v>
                </c:pt>
                <c:pt idx="41">
                  <c:v>56300</c:v>
                </c:pt>
                <c:pt idx="42">
                  <c:v>25200</c:v>
                </c:pt>
                <c:pt idx="43">
                  <c:v>30000</c:v>
                </c:pt>
                <c:pt idx="44">
                  <c:v>65190</c:v>
                </c:pt>
                <c:pt idx="45">
                  <c:v>30572.448</c:v>
                </c:pt>
                <c:pt idx="46">
                  <c:v>56000</c:v>
                </c:pt>
                <c:pt idx="47">
                  <c:v>117000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Sheet3!$A$2:$A$49</c:f>
              <c:strCache>
                <c:ptCount val="48"/>
                <c:pt idx="0">
                  <c:v>Population Services International</c:v>
                </c:pt>
                <c:pt idx="1">
                  <c:v>IMA World Health</c:v>
                </c:pt>
                <c:pt idx="2">
                  <c:v>International Relief &amp; Development </c:v>
                </c:pt>
                <c:pt idx="3">
                  <c:v>Brother's Brother Foundation</c:v>
                </c:pt>
                <c:pt idx="4">
                  <c:v>Feed the Children</c:v>
                </c:pt>
                <c:pt idx="5">
                  <c:v>ChildFund International</c:v>
                </c:pt>
                <c:pt idx="6">
                  <c:v>Unitarian Universalist Service Committee</c:v>
                </c:pt>
                <c:pt idx="7">
                  <c:v>United Way Worldwide</c:v>
                </c:pt>
                <c:pt idx="8">
                  <c:v>Fonkoze USA</c:v>
                </c:pt>
                <c:pt idx="9">
                  <c:v>Operation USA</c:v>
                </c:pt>
                <c:pt idx="10">
                  <c:v>Mennonite Central Committee</c:v>
                </c:pt>
                <c:pt idx="11">
                  <c:v>Church World Service</c:v>
                </c:pt>
                <c:pt idx="12">
                  <c:v>United Nations Foundation</c:v>
                </c:pt>
                <c:pt idx="13">
                  <c:v>Concern Worldwide U.S.</c:v>
                </c:pt>
                <c:pt idx="14">
                  <c:v>Cooperative Housing Foundation International</c:v>
                </c:pt>
                <c:pt idx="15">
                  <c:v>Medical Teams International</c:v>
                </c:pt>
                <c:pt idx="16">
                  <c:v>Lions Clubs International Foundation</c:v>
                </c:pt>
                <c:pt idx="17">
                  <c:v>Cross International Alliance</c:v>
                </c:pt>
                <c:pt idx="18">
                  <c:v>University of Miami</c:v>
                </c:pt>
                <c:pt idx="19">
                  <c:v>American Jewish World Service</c:v>
                </c:pt>
                <c:pt idx="20">
                  <c:v>Direct Relief International</c:v>
                </c:pt>
                <c:pt idx="21">
                  <c:v>HelpAge USA</c:v>
                </c:pt>
                <c:pt idx="22">
                  <c:v>International Rescue Committee</c:v>
                </c:pt>
                <c:pt idx="23">
                  <c:v>Lutheran World Relief</c:v>
                </c:pt>
                <c:pt idx="24">
                  <c:v>Adventist Development and Relief Agency International</c:v>
                </c:pt>
                <c:pt idx="25">
                  <c:v>American Jewish Joint Distribution Committee</c:v>
                </c:pt>
                <c:pt idx="26">
                  <c:v>ActionAid USA</c:v>
                </c:pt>
                <c:pt idx="27">
                  <c:v>Habitat for Humanity International</c:v>
                </c:pt>
                <c:pt idx="28">
                  <c:v>International Medical Corps</c:v>
                </c:pt>
                <c:pt idx="29">
                  <c:v>Mercy Corps</c:v>
                </c:pt>
                <c:pt idx="30">
                  <c:v>AmeriCares Foundation</c:v>
                </c:pt>
                <c:pt idx="31">
                  <c:v>William J. Clinton Foundation</c:v>
                </c:pt>
                <c:pt idx="32">
                  <c:v>Friends of the World Food Programme</c:v>
                </c:pt>
                <c:pt idx="33">
                  <c:v>Food for the Poor</c:v>
                </c:pt>
                <c:pt idx="34">
                  <c:v>Salvation Army</c:v>
                </c:pt>
                <c:pt idx="35">
                  <c:v>Save the Children</c:v>
                </c:pt>
                <c:pt idx="36">
                  <c:v>Plan USA</c:v>
                </c:pt>
                <c:pt idx="37">
                  <c:v>CARE</c:v>
                </c:pt>
                <c:pt idx="38">
                  <c:v>United Methodist Committee on Relief</c:v>
                </c:pt>
                <c:pt idx="39">
                  <c:v>Clinton Bush Haiti Fund</c:v>
                </c:pt>
                <c:pt idx="40">
                  <c:v>The Entertainment Industry Foundation</c:v>
                </c:pt>
                <c:pt idx="41">
                  <c:v>United States Fund for Unicef</c:v>
                </c:pt>
                <c:pt idx="42">
                  <c:v>Partners In Health</c:v>
                </c:pt>
                <c:pt idx="43">
                  <c:v>Oxfam America</c:v>
                </c:pt>
                <c:pt idx="44">
                  <c:v>Doctors Without Borders USA (Médecins Sans Frontières USA)</c:v>
                </c:pt>
                <c:pt idx="45">
                  <c:v>Catholic Relief Services</c:v>
                </c:pt>
                <c:pt idx="46">
                  <c:v>World Vision</c:v>
                </c:pt>
                <c:pt idx="47">
                  <c:v>American Red Cross</c:v>
                </c:pt>
              </c:strCache>
            </c:strRef>
          </c:cat>
          <c:val>
            <c:numRef>
              <c:f>Sheet3!$L$2:$L$49</c:f>
              <c:numCache>
                <c:ptCount val="48"/>
                <c:pt idx="0">
                  <c:v>-21.806999999999988</c:v>
                </c:pt>
                <c:pt idx="1">
                  <c:v>235.75</c:v>
                </c:pt>
                <c:pt idx="2">
                  <c:v>138</c:v>
                </c:pt>
                <c:pt idx="3">
                  <c:v>714.999</c:v>
                </c:pt>
                <c:pt idx="4">
                  <c:v>161.41200000000003</c:v>
                </c:pt>
                <c:pt idx="5">
                  <c:v>867.807</c:v>
                </c:pt>
                <c:pt idx="6">
                  <c:v>1507.158</c:v>
                </c:pt>
                <c:pt idx="7">
                  <c:v>1274</c:v>
                </c:pt>
                <c:pt idx="8">
                  <c:v>132.31799999999998</c:v>
                </c:pt>
                <c:pt idx="9">
                  <c:v>2128</c:v>
                </c:pt>
                <c:pt idx="10">
                  <c:v>-11450</c:v>
                </c:pt>
                <c:pt idx="11">
                  <c:v>1613.8890000000001</c:v>
                </c:pt>
                <c:pt idx="12">
                  <c:v>400</c:v>
                </c:pt>
                <c:pt idx="13">
                  <c:v>593.0009999999997</c:v>
                </c:pt>
                <c:pt idx="14">
                  <c:v>450</c:v>
                </c:pt>
                <c:pt idx="15">
                  <c:v>3300</c:v>
                </c:pt>
                <c:pt idx="16">
                  <c:v>4763.8</c:v>
                </c:pt>
                <c:pt idx="17">
                  <c:v>3933.741</c:v>
                </c:pt>
                <c:pt idx="18">
                  <c:v>1500</c:v>
                </c:pt>
                <c:pt idx="19">
                  <c:v>4800</c:v>
                </c:pt>
                <c:pt idx="20">
                  <c:v>2400</c:v>
                </c:pt>
                <c:pt idx="21">
                  <c:v>5378.860000000001</c:v>
                </c:pt>
                <c:pt idx="22">
                  <c:v>5034.816</c:v>
                </c:pt>
                <c:pt idx="23">
                  <c:v>4215.5509999999995</c:v>
                </c:pt>
                <c:pt idx="24">
                  <c:v>5287.367</c:v>
                </c:pt>
                <c:pt idx="25">
                  <c:v>3797.315</c:v>
                </c:pt>
                <c:pt idx="26">
                  <c:v>8649</c:v>
                </c:pt>
                <c:pt idx="27">
                  <c:v>6100</c:v>
                </c:pt>
                <c:pt idx="28">
                  <c:v>8500</c:v>
                </c:pt>
                <c:pt idx="29">
                  <c:v>12018.032</c:v>
                </c:pt>
                <c:pt idx="30">
                  <c:v>12300</c:v>
                </c:pt>
                <c:pt idx="31">
                  <c:v>6194.834999999999</c:v>
                </c:pt>
                <c:pt idx="32">
                  <c:v>6300</c:v>
                </c:pt>
                <c:pt idx="33">
                  <c:v>9800</c:v>
                </c:pt>
                <c:pt idx="34">
                  <c:v>13700</c:v>
                </c:pt>
                <c:pt idx="35">
                  <c:v>2700</c:v>
                </c:pt>
                <c:pt idx="36">
                  <c:v>13000</c:v>
                </c:pt>
                <c:pt idx="37">
                  <c:v>26900</c:v>
                </c:pt>
                <c:pt idx="38">
                  <c:v>28355.138</c:v>
                </c:pt>
                <c:pt idx="39">
                  <c:v>46000</c:v>
                </c:pt>
                <c:pt idx="40">
                  <c:v>0</c:v>
                </c:pt>
                <c:pt idx="41">
                  <c:v>16800</c:v>
                </c:pt>
                <c:pt idx="42">
                  <c:v>59800</c:v>
                </c:pt>
                <c:pt idx="43">
                  <c:v>60000</c:v>
                </c:pt>
                <c:pt idx="44">
                  <c:v>46810</c:v>
                </c:pt>
                <c:pt idx="45">
                  <c:v>110247.552</c:v>
                </c:pt>
                <c:pt idx="46">
                  <c:v>136000</c:v>
                </c:pt>
                <c:pt idx="47">
                  <c:v>347000</c:v>
                </c:pt>
              </c:numCache>
            </c:numRef>
          </c:val>
        </c:ser>
        <c:overlap val="100"/>
        <c:axId val="17912277"/>
        <c:axId val="26992766"/>
      </c:barChart>
      <c:catAx>
        <c:axId val="17912277"/>
        <c:scaling>
          <c:orientation val="minMax"/>
        </c:scaling>
        <c:axPos val="l"/>
        <c:delete val="1"/>
        <c:majorTickMark val="out"/>
        <c:minorTickMark val="none"/>
        <c:tickLblPos val="nextTo"/>
        <c:txPr>
          <a:bodyPr/>
          <a:lstStyle/>
          <a:p>
            <a:pPr>
              <a:defRPr lang="en-US" cap="none" sz="575" b="0" i="0" u="none" baseline="0">
                <a:latin typeface="Arial"/>
                <a:ea typeface="Arial"/>
                <a:cs typeface="Arial"/>
              </a:defRPr>
            </a:pPr>
          </a:p>
        </c:txPr>
        <c:crossAx val="26992766"/>
        <c:crosses val="autoZero"/>
        <c:auto val="1"/>
        <c:lblOffset val="100"/>
        <c:noMultiLvlLbl val="0"/>
      </c:catAx>
      <c:valAx>
        <c:axId val="26992766"/>
        <c:scaling>
          <c:orientation val="minMax"/>
          <c:max val="200000"/>
          <c:min val="0"/>
        </c:scaling>
        <c:axPos val="b"/>
        <c:delete val="0"/>
        <c:numFmt formatCode="#,##0;[Red](#,##0)" sourceLinked="0"/>
        <c:majorTickMark val="out"/>
        <c:minorTickMark val="none"/>
        <c:tickLblPos val="nextTo"/>
        <c:crossAx val="1791227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524500"/>
    <xdr:graphicFrame>
      <xdr:nvGraphicFramePr>
        <xdr:cNvPr id="1" name="Chart 1"/>
        <xdr:cNvGraphicFramePr/>
      </xdr:nvGraphicFramePr>
      <xdr:xfrm>
        <a:off x="0" y="0"/>
        <a:ext cx="97155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3" max="5" width="15.421875" style="0" bestFit="1" customWidth="1"/>
    <col min="6" max="6" width="14.421875" style="0" bestFit="1" customWidth="1"/>
    <col min="7" max="8" width="14.421875" style="0" customWidth="1"/>
    <col min="9" max="10" width="15.421875" style="0" bestFit="1" customWidth="1"/>
    <col min="11" max="12" width="15.421875" style="0" customWidth="1"/>
  </cols>
  <sheetData>
    <row r="1" spans="1:12" ht="12.75">
      <c r="A1" t="s">
        <v>123</v>
      </c>
      <c r="B1" t="s">
        <v>124</v>
      </c>
      <c r="C1" t="s">
        <v>125</v>
      </c>
      <c r="D1" t="s">
        <v>126</v>
      </c>
      <c r="E1" t="s">
        <v>128</v>
      </c>
      <c r="F1" t="s">
        <v>127</v>
      </c>
      <c r="G1" t="s">
        <v>129</v>
      </c>
      <c r="H1" t="s">
        <v>130</v>
      </c>
      <c r="I1" t="s">
        <v>129</v>
      </c>
      <c r="J1" t="s">
        <v>130</v>
      </c>
      <c r="K1" t="s">
        <v>131</v>
      </c>
      <c r="L1" t="s">
        <v>132</v>
      </c>
    </row>
    <row r="2" spans="1:13" ht="12.75">
      <c r="A2" t="s">
        <v>100</v>
      </c>
      <c r="B2" t="s">
        <v>1</v>
      </c>
      <c r="C2" s="1">
        <v>189193</v>
      </c>
      <c r="D2" s="1"/>
      <c r="E2" s="1">
        <v>211000</v>
      </c>
      <c r="F2" s="1"/>
      <c r="G2" s="1">
        <v>189193</v>
      </c>
      <c r="H2" s="1">
        <v>211000</v>
      </c>
      <c r="I2" s="1">
        <f>G2/1000</f>
        <v>189.193</v>
      </c>
      <c r="J2" s="1">
        <f aca="true" t="shared" si="0" ref="J2:J49">H2/1000</f>
        <v>211</v>
      </c>
      <c r="K2" s="2">
        <f aca="true" t="shared" si="1" ref="K2:K49">J2/I2</f>
        <v>1.1152632496973989</v>
      </c>
      <c r="L2" s="1">
        <f aca="true" t="shared" si="2" ref="L2:L48">I2-J2</f>
        <v>-21.806999999999988</v>
      </c>
      <c r="M2" t="s">
        <v>101</v>
      </c>
    </row>
    <row r="3" spans="1:13" ht="12.75">
      <c r="A3" t="s">
        <v>64</v>
      </c>
      <c r="B3" t="s">
        <v>65</v>
      </c>
      <c r="C3" s="1">
        <v>295000</v>
      </c>
      <c r="D3" s="1"/>
      <c r="E3" s="1">
        <v>59250</v>
      </c>
      <c r="F3" s="1"/>
      <c r="G3" s="1">
        <v>295000</v>
      </c>
      <c r="H3" s="1">
        <v>59250</v>
      </c>
      <c r="I3" s="1">
        <f aca="true" t="shared" si="3" ref="I3:I49">G3/1000</f>
        <v>295</v>
      </c>
      <c r="J3" s="1">
        <f t="shared" si="0"/>
        <v>59.25</v>
      </c>
      <c r="K3" s="2">
        <f t="shared" si="1"/>
        <v>0.20084745762711864</v>
      </c>
      <c r="L3" s="1">
        <f t="shared" si="2"/>
        <v>235.75</v>
      </c>
      <c r="M3" t="s">
        <v>66</v>
      </c>
    </row>
    <row r="4" spans="1:13" ht="12.75">
      <c r="A4" t="s">
        <v>70</v>
      </c>
      <c r="B4" t="s">
        <v>71</v>
      </c>
      <c r="C4" s="1">
        <v>330000</v>
      </c>
      <c r="D4" s="1"/>
      <c r="E4" s="1">
        <v>192000</v>
      </c>
      <c r="F4" s="1"/>
      <c r="G4" s="1">
        <v>330000</v>
      </c>
      <c r="H4" s="1">
        <v>192000</v>
      </c>
      <c r="I4" s="1">
        <f t="shared" si="3"/>
        <v>330</v>
      </c>
      <c r="J4" s="1">
        <f t="shared" si="0"/>
        <v>192</v>
      </c>
      <c r="K4" s="2">
        <f t="shared" si="1"/>
        <v>0.5818181818181818</v>
      </c>
      <c r="L4" s="1">
        <f t="shared" si="2"/>
        <v>138</v>
      </c>
      <c r="M4" t="s">
        <v>72</v>
      </c>
    </row>
    <row r="5" spans="1:13" ht="12.75">
      <c r="A5" t="s">
        <v>16</v>
      </c>
      <c r="B5" t="s">
        <v>17</v>
      </c>
      <c r="C5" s="1">
        <v>877177</v>
      </c>
      <c r="D5" s="1"/>
      <c r="E5" s="1">
        <v>162178</v>
      </c>
      <c r="F5" s="1"/>
      <c r="G5" s="1">
        <v>877177</v>
      </c>
      <c r="H5" s="1">
        <v>162178</v>
      </c>
      <c r="I5" s="1">
        <f t="shared" si="3"/>
        <v>877.177</v>
      </c>
      <c r="J5" s="1">
        <f t="shared" si="0"/>
        <v>162.178</v>
      </c>
      <c r="K5" s="2">
        <f t="shared" si="1"/>
        <v>0.1848862886281788</v>
      </c>
      <c r="L5" s="1">
        <f t="shared" si="2"/>
        <v>714.999</v>
      </c>
      <c r="M5" t="s">
        <v>18</v>
      </c>
    </row>
    <row r="6" spans="1:13" ht="12.75">
      <c r="A6" t="s">
        <v>49</v>
      </c>
      <c r="B6" t="s">
        <v>50</v>
      </c>
      <c r="C6" s="1">
        <v>1000000</v>
      </c>
      <c r="D6" s="1"/>
      <c r="E6" s="1">
        <v>838588</v>
      </c>
      <c r="F6" s="1"/>
      <c r="G6" s="1">
        <v>1000000</v>
      </c>
      <c r="H6" s="1">
        <v>838588</v>
      </c>
      <c r="I6" s="1">
        <f t="shared" si="3"/>
        <v>1000</v>
      </c>
      <c r="J6" s="1">
        <f t="shared" si="0"/>
        <v>838.588</v>
      </c>
      <c r="K6" s="2">
        <f t="shared" si="1"/>
        <v>0.838588</v>
      </c>
      <c r="L6" s="1">
        <f t="shared" si="2"/>
        <v>161.41200000000003</v>
      </c>
      <c r="M6" t="s">
        <v>51</v>
      </c>
    </row>
    <row r="7" spans="1:13" ht="12.75">
      <c r="A7" t="s">
        <v>25</v>
      </c>
      <c r="B7" t="s">
        <v>26</v>
      </c>
      <c r="C7" s="1">
        <v>1487548</v>
      </c>
      <c r="D7" s="1"/>
      <c r="E7" s="1">
        <v>619741</v>
      </c>
      <c r="F7" s="1"/>
      <c r="G7" s="1">
        <v>1487548</v>
      </c>
      <c r="H7" s="1">
        <v>619741</v>
      </c>
      <c r="I7" s="1">
        <f t="shared" si="3"/>
        <v>1487.548</v>
      </c>
      <c r="J7" s="1">
        <f t="shared" si="0"/>
        <v>619.741</v>
      </c>
      <c r="K7" s="2">
        <f t="shared" si="1"/>
        <v>0.41661916119681514</v>
      </c>
      <c r="L7" s="1">
        <f t="shared" si="2"/>
        <v>867.807</v>
      </c>
      <c r="M7" t="s">
        <v>27</v>
      </c>
    </row>
    <row r="8" spans="1:13" ht="12.75">
      <c r="A8" t="s">
        <v>106</v>
      </c>
      <c r="B8" t="s">
        <v>107</v>
      </c>
      <c r="C8" s="1">
        <v>1887158</v>
      </c>
      <c r="D8" s="1"/>
      <c r="E8" s="1">
        <v>380000</v>
      </c>
      <c r="F8" s="1"/>
      <c r="G8" s="1">
        <v>1887158</v>
      </c>
      <c r="H8" s="1">
        <v>380000</v>
      </c>
      <c r="I8" s="1">
        <f t="shared" si="3"/>
        <v>1887.158</v>
      </c>
      <c r="J8" s="1">
        <f t="shared" si="0"/>
        <v>380</v>
      </c>
      <c r="K8" s="2">
        <f t="shared" si="1"/>
        <v>0.20136098832212249</v>
      </c>
      <c r="L8" s="1">
        <f t="shared" si="2"/>
        <v>1507.158</v>
      </c>
      <c r="M8" t="s">
        <v>108</v>
      </c>
    </row>
    <row r="9" spans="1:13" ht="12.75">
      <c r="A9" t="s">
        <v>115</v>
      </c>
      <c r="B9" t="s">
        <v>75</v>
      </c>
      <c r="C9" s="1">
        <v>2000000</v>
      </c>
      <c r="D9" s="1"/>
      <c r="E9" s="1">
        <v>726000</v>
      </c>
      <c r="F9" s="1"/>
      <c r="G9" s="1">
        <v>2000000</v>
      </c>
      <c r="H9" s="1">
        <v>726000</v>
      </c>
      <c r="I9" s="1">
        <f t="shared" si="3"/>
        <v>2000</v>
      </c>
      <c r="J9" s="1">
        <f t="shared" si="0"/>
        <v>726</v>
      </c>
      <c r="K9" s="2">
        <f t="shared" si="1"/>
        <v>0.363</v>
      </c>
      <c r="L9" s="1">
        <f t="shared" si="2"/>
        <v>1274</v>
      </c>
      <c r="M9" t="s">
        <v>116</v>
      </c>
    </row>
    <row r="10" spans="1:13" ht="12.75">
      <c r="A10" t="s">
        <v>52</v>
      </c>
      <c r="B10" t="s">
        <v>7</v>
      </c>
      <c r="C10" s="1">
        <v>2175792</v>
      </c>
      <c r="D10" s="1"/>
      <c r="E10" s="1">
        <v>2043474</v>
      </c>
      <c r="F10" s="1"/>
      <c r="G10" s="1">
        <v>2175792</v>
      </c>
      <c r="H10" s="1">
        <v>2043474</v>
      </c>
      <c r="I10" s="1">
        <f t="shared" si="3"/>
        <v>2175.792</v>
      </c>
      <c r="J10" s="1">
        <f t="shared" si="0"/>
        <v>2043.474</v>
      </c>
      <c r="K10" s="2">
        <f t="shared" si="1"/>
        <v>0.939186282512299</v>
      </c>
      <c r="L10" s="1">
        <f t="shared" si="2"/>
        <v>132.31799999999998</v>
      </c>
      <c r="M10" t="s">
        <v>53</v>
      </c>
    </row>
    <row r="11" spans="1:13" ht="12.75">
      <c r="A11" t="s">
        <v>90</v>
      </c>
      <c r="B11" t="s">
        <v>48</v>
      </c>
      <c r="C11" s="1">
        <v>2400000</v>
      </c>
      <c r="D11" s="1"/>
      <c r="E11" s="1">
        <v>272000</v>
      </c>
      <c r="F11" s="1"/>
      <c r="G11" s="1">
        <v>2400000</v>
      </c>
      <c r="H11" s="1">
        <v>272000</v>
      </c>
      <c r="I11" s="1">
        <f t="shared" si="3"/>
        <v>2400</v>
      </c>
      <c r="J11" s="1">
        <f t="shared" si="0"/>
        <v>272</v>
      </c>
      <c r="K11" s="2">
        <f t="shared" si="1"/>
        <v>0.11333333333333333</v>
      </c>
      <c r="L11" s="1">
        <f t="shared" si="2"/>
        <v>2128</v>
      </c>
      <c r="M11" t="s">
        <v>91</v>
      </c>
    </row>
    <row r="12" spans="1:13" ht="12.75">
      <c r="A12" t="s">
        <v>84</v>
      </c>
      <c r="B12" t="s">
        <v>85</v>
      </c>
      <c r="C12" s="1">
        <v>5700000</v>
      </c>
      <c r="D12" s="1">
        <v>2450000</v>
      </c>
      <c r="E12" s="1"/>
      <c r="F12" s="1">
        <v>13900000</v>
      </c>
      <c r="G12" s="1">
        <v>2450000</v>
      </c>
      <c r="H12" s="1">
        <v>13900000</v>
      </c>
      <c r="I12" s="1">
        <f t="shared" si="3"/>
        <v>2450</v>
      </c>
      <c r="J12" s="1">
        <f t="shared" si="0"/>
        <v>13900</v>
      </c>
      <c r="K12" s="2">
        <f t="shared" si="1"/>
        <v>5.673469387755102</v>
      </c>
      <c r="L12" s="1">
        <f t="shared" si="2"/>
        <v>-11450</v>
      </c>
      <c r="M12" t="s">
        <v>86</v>
      </c>
    </row>
    <row r="13" spans="1:13" ht="12.75">
      <c r="A13" t="s">
        <v>28</v>
      </c>
      <c r="B13" t="s">
        <v>7</v>
      </c>
      <c r="C13" s="1">
        <v>3513889</v>
      </c>
      <c r="D13" s="1"/>
      <c r="E13" s="1">
        <v>1900000</v>
      </c>
      <c r="F13" s="1"/>
      <c r="G13" s="1">
        <v>3513889</v>
      </c>
      <c r="H13" s="1">
        <v>1900000</v>
      </c>
      <c r="I13" s="1">
        <f t="shared" si="3"/>
        <v>3513.889</v>
      </c>
      <c r="J13" s="1">
        <f t="shared" si="0"/>
        <v>1900</v>
      </c>
      <c r="K13" s="2">
        <f t="shared" si="1"/>
        <v>0.5407114453529978</v>
      </c>
      <c r="L13" s="1">
        <f t="shared" si="2"/>
        <v>1613.8890000000001</v>
      </c>
      <c r="M13" t="s">
        <v>29</v>
      </c>
    </row>
    <row r="14" spans="1:13" ht="12.75">
      <c r="A14" t="s">
        <v>111</v>
      </c>
      <c r="B14" t="s">
        <v>1</v>
      </c>
      <c r="C14" s="1">
        <v>3900000</v>
      </c>
      <c r="D14" s="1"/>
      <c r="E14" s="1">
        <v>3500000</v>
      </c>
      <c r="F14" s="1"/>
      <c r="G14" s="1">
        <v>3900000</v>
      </c>
      <c r="H14" s="1">
        <v>3500000</v>
      </c>
      <c r="I14" s="1">
        <f t="shared" si="3"/>
        <v>3900</v>
      </c>
      <c r="J14" s="1">
        <f t="shared" si="0"/>
        <v>3500</v>
      </c>
      <c r="K14" s="2">
        <f t="shared" si="1"/>
        <v>0.8974358974358975</v>
      </c>
      <c r="L14" s="1">
        <f t="shared" si="2"/>
        <v>400</v>
      </c>
      <c r="M14" t="s">
        <v>112</v>
      </c>
    </row>
    <row r="15" spans="1:13" ht="12.75">
      <c r="A15" t="s">
        <v>35</v>
      </c>
      <c r="B15" t="s">
        <v>7</v>
      </c>
      <c r="C15" s="1">
        <v>4060203</v>
      </c>
      <c r="D15" s="1"/>
      <c r="E15" s="1">
        <v>3467202</v>
      </c>
      <c r="F15" s="1"/>
      <c r="G15" s="1">
        <v>4060203</v>
      </c>
      <c r="H15" s="1">
        <v>3467202</v>
      </c>
      <c r="I15" s="1">
        <f t="shared" si="3"/>
        <v>4060.203</v>
      </c>
      <c r="J15" s="1">
        <f t="shared" si="0"/>
        <v>3467.202</v>
      </c>
      <c r="K15" s="2">
        <f t="shared" si="1"/>
        <v>0.8539479429969389</v>
      </c>
      <c r="L15" s="1">
        <f t="shared" si="2"/>
        <v>593.0009999999997</v>
      </c>
      <c r="M15" t="s">
        <v>36</v>
      </c>
    </row>
    <row r="16" spans="1:13" ht="12.75">
      <c r="A16" t="s">
        <v>37</v>
      </c>
      <c r="B16" t="s">
        <v>4</v>
      </c>
      <c r="C16" s="1">
        <v>4500000</v>
      </c>
      <c r="D16" s="1"/>
      <c r="E16" s="1">
        <v>4050000</v>
      </c>
      <c r="F16" s="1"/>
      <c r="G16" s="1">
        <v>4500000</v>
      </c>
      <c r="H16" s="1">
        <v>4050000</v>
      </c>
      <c r="I16" s="1">
        <f t="shared" si="3"/>
        <v>4500</v>
      </c>
      <c r="J16" s="1">
        <f t="shared" si="0"/>
        <v>4050</v>
      </c>
      <c r="K16" s="2">
        <f t="shared" si="1"/>
        <v>0.9</v>
      </c>
      <c r="L16" s="1">
        <f t="shared" si="2"/>
        <v>450</v>
      </c>
      <c r="M16" t="s">
        <v>38</v>
      </c>
    </row>
    <row r="17" spans="1:13" ht="12.75">
      <c r="A17" t="s">
        <v>81</v>
      </c>
      <c r="B17" t="s">
        <v>82</v>
      </c>
      <c r="C17" s="1">
        <v>4600000</v>
      </c>
      <c r="D17" s="1"/>
      <c r="E17" s="1">
        <v>1300000</v>
      </c>
      <c r="F17" s="1"/>
      <c r="G17" s="1">
        <v>4600000</v>
      </c>
      <c r="H17" s="1">
        <v>1300000</v>
      </c>
      <c r="I17" s="1">
        <f t="shared" si="3"/>
        <v>4600</v>
      </c>
      <c r="J17" s="1">
        <f t="shared" si="0"/>
        <v>1300</v>
      </c>
      <c r="K17" s="2">
        <f t="shared" si="1"/>
        <v>0.2826086956521739</v>
      </c>
      <c r="L17" s="1">
        <f t="shared" si="2"/>
        <v>3300</v>
      </c>
      <c r="M17" t="s">
        <v>83</v>
      </c>
    </row>
    <row r="18" spans="1:13" ht="12.75">
      <c r="A18" t="s">
        <v>76</v>
      </c>
      <c r="B18" t="s">
        <v>77</v>
      </c>
      <c r="C18" s="1">
        <v>5000000</v>
      </c>
      <c r="D18" s="1"/>
      <c r="E18" s="1">
        <v>236200</v>
      </c>
      <c r="F18" s="1"/>
      <c r="G18" s="1">
        <v>5000000</v>
      </c>
      <c r="H18" s="1">
        <v>236200</v>
      </c>
      <c r="I18" s="1">
        <f t="shared" si="3"/>
        <v>5000</v>
      </c>
      <c r="J18" s="1">
        <f t="shared" si="0"/>
        <v>236.2</v>
      </c>
      <c r="K18" s="2">
        <f t="shared" si="1"/>
        <v>0.04724</v>
      </c>
      <c r="L18" s="1">
        <f t="shared" si="2"/>
        <v>4763.8</v>
      </c>
      <c r="M18" t="s">
        <v>78</v>
      </c>
    </row>
    <row r="19" spans="1:13" ht="12.75">
      <c r="A19" t="s">
        <v>39</v>
      </c>
      <c r="B19" t="s">
        <v>40</v>
      </c>
      <c r="C19" s="1">
        <v>5469044</v>
      </c>
      <c r="D19" s="1"/>
      <c r="E19" s="1">
        <v>1535303</v>
      </c>
      <c r="F19" s="1"/>
      <c r="G19" s="1">
        <v>5469044</v>
      </c>
      <c r="H19" s="1">
        <v>1535303</v>
      </c>
      <c r="I19" s="1">
        <f t="shared" si="3"/>
        <v>5469.044</v>
      </c>
      <c r="J19" s="1">
        <f t="shared" si="0"/>
        <v>1535.303</v>
      </c>
      <c r="K19" s="2">
        <f t="shared" si="1"/>
        <v>0.28072602816872566</v>
      </c>
      <c r="L19" s="1">
        <f t="shared" si="2"/>
        <v>3933.741</v>
      </c>
      <c r="M19" t="s">
        <v>41</v>
      </c>
    </row>
    <row r="20" spans="1:13" ht="12.75">
      <c r="A20" t="s">
        <v>117</v>
      </c>
      <c r="B20" t="s">
        <v>118</v>
      </c>
      <c r="C20" s="1">
        <v>5800000</v>
      </c>
      <c r="D20" s="1"/>
      <c r="E20" s="1">
        <v>4300000</v>
      </c>
      <c r="F20" s="1"/>
      <c r="G20" s="1">
        <v>5800000</v>
      </c>
      <c r="H20" s="1">
        <v>4300000</v>
      </c>
      <c r="I20" s="1">
        <f t="shared" si="3"/>
        <v>5800</v>
      </c>
      <c r="J20" s="1">
        <f t="shared" si="0"/>
        <v>4300</v>
      </c>
      <c r="K20" s="2">
        <f t="shared" si="1"/>
        <v>0.7413793103448276</v>
      </c>
      <c r="L20" s="1">
        <f t="shared" si="2"/>
        <v>1500</v>
      </c>
      <c r="M20" t="s">
        <v>119</v>
      </c>
    </row>
    <row r="21" spans="1:13" ht="12.75">
      <c r="A21" t="s">
        <v>9</v>
      </c>
      <c r="B21" t="s">
        <v>7</v>
      </c>
      <c r="C21" s="1">
        <v>6000000</v>
      </c>
      <c r="D21" s="1"/>
      <c r="E21" s="1">
        <v>1200000</v>
      </c>
      <c r="F21" s="1"/>
      <c r="G21" s="1">
        <v>6000000</v>
      </c>
      <c r="H21" s="1">
        <v>1200000</v>
      </c>
      <c r="I21" s="1">
        <f t="shared" si="3"/>
        <v>6000</v>
      </c>
      <c r="J21" s="1">
        <f t="shared" si="0"/>
        <v>1200</v>
      </c>
      <c r="K21" s="2">
        <f t="shared" si="1"/>
        <v>0.2</v>
      </c>
      <c r="L21" s="1">
        <f t="shared" si="2"/>
        <v>4800</v>
      </c>
      <c r="M21" t="s">
        <v>10</v>
      </c>
    </row>
    <row r="22" spans="1:13" ht="12.75">
      <c r="A22" t="s">
        <v>42</v>
      </c>
      <c r="B22" t="s">
        <v>43</v>
      </c>
      <c r="C22" s="1">
        <v>6300000</v>
      </c>
      <c r="D22" s="1"/>
      <c r="E22" s="1">
        <v>3900000</v>
      </c>
      <c r="F22" s="1"/>
      <c r="G22" s="1">
        <v>6300000</v>
      </c>
      <c r="H22" s="1">
        <v>3900000</v>
      </c>
      <c r="I22" s="1">
        <f t="shared" si="3"/>
        <v>6300</v>
      </c>
      <c r="J22" s="1">
        <f t="shared" si="0"/>
        <v>3900</v>
      </c>
      <c r="K22" s="2">
        <f t="shared" si="1"/>
        <v>0.6190476190476191</v>
      </c>
      <c r="L22" s="1">
        <f t="shared" si="2"/>
        <v>2400</v>
      </c>
      <c r="M22" t="s">
        <v>44</v>
      </c>
    </row>
    <row r="23" spans="1:13" ht="12.75">
      <c r="A23" t="s">
        <v>62</v>
      </c>
      <c r="B23" t="s">
        <v>1</v>
      </c>
      <c r="C23" s="1">
        <v>6604519</v>
      </c>
      <c r="D23" s="1"/>
      <c r="E23" s="1">
        <v>1225659</v>
      </c>
      <c r="F23" s="1"/>
      <c r="G23" s="1">
        <v>6604519</v>
      </c>
      <c r="H23" s="1">
        <v>1225659</v>
      </c>
      <c r="I23" s="1">
        <f t="shared" si="3"/>
        <v>6604.519</v>
      </c>
      <c r="J23" s="1">
        <f t="shared" si="0"/>
        <v>1225.659</v>
      </c>
      <c r="K23" s="2">
        <f t="shared" si="1"/>
        <v>0.18557884381890644</v>
      </c>
      <c r="L23" s="1">
        <f t="shared" si="2"/>
        <v>5378.860000000001</v>
      </c>
      <c r="M23" t="s">
        <v>63</v>
      </c>
    </row>
    <row r="24" spans="1:13" ht="12.75">
      <c r="A24" t="s">
        <v>73</v>
      </c>
      <c r="B24" t="s">
        <v>7</v>
      </c>
      <c r="C24" s="1">
        <v>6794906</v>
      </c>
      <c r="D24" s="1"/>
      <c r="E24" s="1">
        <v>1760090</v>
      </c>
      <c r="F24" s="1"/>
      <c r="G24" s="1">
        <v>6794906</v>
      </c>
      <c r="H24" s="1">
        <v>1760090</v>
      </c>
      <c r="I24" s="1">
        <f t="shared" si="3"/>
        <v>6794.906</v>
      </c>
      <c r="J24" s="1">
        <f t="shared" si="0"/>
        <v>1760.09</v>
      </c>
      <c r="K24" s="2">
        <f t="shared" si="1"/>
        <v>0.2590308092562281</v>
      </c>
      <c r="L24" s="1">
        <f t="shared" si="2"/>
        <v>5034.816</v>
      </c>
      <c r="M24" t="s">
        <v>74</v>
      </c>
    </row>
    <row r="25" spans="1:13" ht="12.75">
      <c r="A25" t="s">
        <v>79</v>
      </c>
      <c r="B25" t="s">
        <v>23</v>
      </c>
      <c r="C25" s="1">
        <v>6878003</v>
      </c>
      <c r="D25" s="1"/>
      <c r="E25" s="1">
        <v>2662452</v>
      </c>
      <c r="F25" s="1"/>
      <c r="G25" s="1">
        <v>6878003</v>
      </c>
      <c r="H25" s="1">
        <v>2662452</v>
      </c>
      <c r="I25" s="1">
        <f t="shared" si="3"/>
        <v>6878.003</v>
      </c>
      <c r="J25" s="1">
        <f t="shared" si="0"/>
        <v>2662.452</v>
      </c>
      <c r="K25" s="2">
        <f t="shared" si="1"/>
        <v>0.3870966616327443</v>
      </c>
      <c r="L25" s="1">
        <f t="shared" si="2"/>
        <v>4215.5509999999995</v>
      </c>
      <c r="M25" t="s">
        <v>80</v>
      </c>
    </row>
    <row r="26" spans="1:13" ht="12.75">
      <c r="A26" t="s">
        <v>3</v>
      </c>
      <c r="B26" t="s">
        <v>4</v>
      </c>
      <c r="C26" s="1">
        <v>7161357</v>
      </c>
      <c r="D26" s="1"/>
      <c r="E26" s="1">
        <v>1873990</v>
      </c>
      <c r="F26" s="1"/>
      <c r="G26" s="1">
        <v>7161357</v>
      </c>
      <c r="H26" s="1">
        <v>1873990</v>
      </c>
      <c r="I26" s="1">
        <f t="shared" si="3"/>
        <v>7161.357</v>
      </c>
      <c r="J26" s="1">
        <f t="shared" si="0"/>
        <v>1873.99</v>
      </c>
      <c r="K26" s="2">
        <f t="shared" si="1"/>
        <v>0.2616808518273841</v>
      </c>
      <c r="L26" s="1">
        <f t="shared" si="2"/>
        <v>5287.367</v>
      </c>
      <c r="M26" t="s">
        <v>5</v>
      </c>
    </row>
    <row r="27" spans="1:13" ht="12.75">
      <c r="A27" t="s">
        <v>6</v>
      </c>
      <c r="B27" t="s">
        <v>7</v>
      </c>
      <c r="C27" s="1">
        <v>7300000</v>
      </c>
      <c r="D27" s="1"/>
      <c r="E27" s="1">
        <v>3502685</v>
      </c>
      <c r="F27" s="1"/>
      <c r="G27" s="1">
        <v>7300000</v>
      </c>
      <c r="H27" s="1">
        <v>3502685</v>
      </c>
      <c r="I27" s="1">
        <f t="shared" si="3"/>
        <v>7300</v>
      </c>
      <c r="J27" s="1">
        <f t="shared" si="0"/>
        <v>3502.685</v>
      </c>
      <c r="K27" s="2">
        <f t="shared" si="1"/>
        <v>0.4798198630136986</v>
      </c>
      <c r="L27" s="1">
        <f t="shared" si="2"/>
        <v>3797.315</v>
      </c>
      <c r="M27" t="s">
        <v>8</v>
      </c>
    </row>
    <row r="28" spans="1:13" ht="12.75">
      <c r="A28" t="s">
        <v>0</v>
      </c>
      <c r="B28" t="s">
        <v>1</v>
      </c>
      <c r="C28" s="1">
        <v>471813</v>
      </c>
      <c r="D28" s="1">
        <v>11000000</v>
      </c>
      <c r="E28" s="1"/>
      <c r="F28" s="1">
        <v>2351000</v>
      </c>
      <c r="G28" s="1">
        <v>11000000</v>
      </c>
      <c r="H28" s="1">
        <v>2351000</v>
      </c>
      <c r="I28" s="1">
        <f t="shared" si="3"/>
        <v>11000</v>
      </c>
      <c r="J28" s="1">
        <f t="shared" si="0"/>
        <v>2351</v>
      </c>
      <c r="K28" s="2">
        <f>J28/I28</f>
        <v>0.21372727272727274</v>
      </c>
      <c r="L28" s="1">
        <f t="shared" si="2"/>
        <v>8649</v>
      </c>
      <c r="M28" t="s">
        <v>2</v>
      </c>
    </row>
    <row r="29" spans="1:13" ht="12.75">
      <c r="A29" t="s">
        <v>59</v>
      </c>
      <c r="B29" t="s">
        <v>60</v>
      </c>
      <c r="C29" s="1">
        <v>11900000</v>
      </c>
      <c r="D29" s="1"/>
      <c r="E29" s="1">
        <v>5800000</v>
      </c>
      <c r="F29" s="1"/>
      <c r="G29" s="1">
        <v>11900000</v>
      </c>
      <c r="H29" s="1">
        <v>5800000</v>
      </c>
      <c r="I29" s="1">
        <f t="shared" si="3"/>
        <v>11900</v>
      </c>
      <c r="J29" s="1">
        <f t="shared" si="0"/>
        <v>5800</v>
      </c>
      <c r="K29" s="2">
        <f t="shared" si="1"/>
        <v>0.48739495798319327</v>
      </c>
      <c r="L29" s="1">
        <f t="shared" si="2"/>
        <v>6100</v>
      </c>
      <c r="M29" t="s">
        <v>61</v>
      </c>
    </row>
    <row r="30" spans="1:13" ht="12.75">
      <c r="A30" t="s">
        <v>67</v>
      </c>
      <c r="B30" t="s">
        <v>68</v>
      </c>
      <c r="C30" s="1">
        <v>13000000</v>
      </c>
      <c r="D30" s="1"/>
      <c r="E30" s="1">
        <v>4500000</v>
      </c>
      <c r="F30" s="1"/>
      <c r="G30" s="1">
        <v>13000000</v>
      </c>
      <c r="H30" s="1">
        <v>4500000</v>
      </c>
      <c r="I30" s="1">
        <f t="shared" si="3"/>
        <v>13000</v>
      </c>
      <c r="J30" s="1">
        <f t="shared" si="0"/>
        <v>4500</v>
      </c>
      <c r="K30" s="2">
        <f t="shared" si="1"/>
        <v>0.34615384615384615</v>
      </c>
      <c r="L30" s="1">
        <f t="shared" si="2"/>
        <v>8500</v>
      </c>
      <c r="M30" t="s">
        <v>69</v>
      </c>
    </row>
    <row r="31" spans="1:13" ht="12.75">
      <c r="A31" t="s">
        <v>87</v>
      </c>
      <c r="B31" t="s">
        <v>88</v>
      </c>
      <c r="C31" s="1">
        <v>14903535</v>
      </c>
      <c r="D31" s="1"/>
      <c r="E31" s="1">
        <v>2885503</v>
      </c>
      <c r="F31" s="1"/>
      <c r="G31" s="1">
        <v>14903535</v>
      </c>
      <c r="H31" s="1">
        <v>2885503</v>
      </c>
      <c r="I31" s="1">
        <f t="shared" si="3"/>
        <v>14903.535</v>
      </c>
      <c r="J31" s="1">
        <f t="shared" si="0"/>
        <v>2885.503</v>
      </c>
      <c r="K31" s="2">
        <f t="shared" si="1"/>
        <v>0.19361198534441662</v>
      </c>
      <c r="L31" s="1">
        <f t="shared" si="2"/>
        <v>12018.032</v>
      </c>
      <c r="M31" t="s">
        <v>89</v>
      </c>
    </row>
    <row r="32" spans="1:13" ht="12.75">
      <c r="A32" t="s">
        <v>13</v>
      </c>
      <c r="B32" t="s">
        <v>14</v>
      </c>
      <c r="C32" s="1">
        <v>15000000</v>
      </c>
      <c r="D32" s="1"/>
      <c r="E32" s="1">
        <v>2700000</v>
      </c>
      <c r="F32" s="1"/>
      <c r="G32" s="1">
        <v>15000000</v>
      </c>
      <c r="H32" s="1">
        <v>2700000</v>
      </c>
      <c r="I32" s="1">
        <f t="shared" si="3"/>
        <v>15000</v>
      </c>
      <c r="J32" s="1">
        <f t="shared" si="0"/>
        <v>2700</v>
      </c>
      <c r="K32" s="2">
        <f t="shared" si="1"/>
        <v>0.18</v>
      </c>
      <c r="L32" s="1">
        <f t="shared" si="2"/>
        <v>12300</v>
      </c>
      <c r="M32" t="s">
        <v>15</v>
      </c>
    </row>
    <row r="33" spans="1:13" ht="12.75">
      <c r="A33" t="s">
        <v>33</v>
      </c>
      <c r="B33" t="s">
        <v>31</v>
      </c>
      <c r="C33" s="1">
        <v>16090535</v>
      </c>
      <c r="D33" s="1"/>
      <c r="E33" s="1">
        <v>9895700</v>
      </c>
      <c r="F33" s="1"/>
      <c r="G33" s="1">
        <v>16090535</v>
      </c>
      <c r="H33" s="1">
        <v>9895700</v>
      </c>
      <c r="I33" s="1">
        <f t="shared" si="3"/>
        <v>16090.535</v>
      </c>
      <c r="J33" s="1">
        <f t="shared" si="0"/>
        <v>9895.7</v>
      </c>
      <c r="K33" s="2">
        <f t="shared" si="1"/>
        <v>0.6150013035613795</v>
      </c>
      <c r="L33" s="1">
        <f t="shared" si="2"/>
        <v>6194.834999999999</v>
      </c>
      <c r="M33" t="s">
        <v>34</v>
      </c>
    </row>
    <row r="34" spans="1:13" ht="12.75">
      <c r="A34" t="s">
        <v>57</v>
      </c>
      <c r="B34" t="s">
        <v>1</v>
      </c>
      <c r="C34" s="1">
        <v>18200000</v>
      </c>
      <c r="D34" s="1"/>
      <c r="E34" s="1">
        <v>11900000</v>
      </c>
      <c r="F34" s="1"/>
      <c r="G34" s="1">
        <v>18200000</v>
      </c>
      <c r="H34" s="1">
        <v>11900000</v>
      </c>
      <c r="I34" s="1">
        <f t="shared" si="3"/>
        <v>18200</v>
      </c>
      <c r="J34" s="1">
        <f t="shared" si="0"/>
        <v>11900</v>
      </c>
      <c r="K34" s="2">
        <f t="shared" si="1"/>
        <v>0.6538461538461539</v>
      </c>
      <c r="L34" s="1">
        <f t="shared" si="2"/>
        <v>6300</v>
      </c>
      <c r="M34" t="s">
        <v>58</v>
      </c>
    </row>
    <row r="35" spans="1:13" ht="12.75">
      <c r="A35" t="s">
        <v>54</v>
      </c>
      <c r="B35" t="s">
        <v>55</v>
      </c>
      <c r="C35" s="1">
        <v>20500000</v>
      </c>
      <c r="D35" s="1"/>
      <c r="E35" s="1">
        <v>10700000</v>
      </c>
      <c r="F35" s="1"/>
      <c r="G35" s="1">
        <v>20500000</v>
      </c>
      <c r="H35" s="1">
        <v>10700000</v>
      </c>
      <c r="I35" s="1">
        <f t="shared" si="3"/>
        <v>20500</v>
      </c>
      <c r="J35" s="1">
        <f t="shared" si="0"/>
        <v>10700</v>
      </c>
      <c r="K35" s="2">
        <f t="shared" si="1"/>
        <v>0.5219512195121951</v>
      </c>
      <c r="L35" s="1">
        <f t="shared" si="2"/>
        <v>9800</v>
      </c>
      <c r="M35" t="s">
        <v>56</v>
      </c>
    </row>
    <row r="36" spans="1:13" ht="12.75">
      <c r="A36" t="s">
        <v>102</v>
      </c>
      <c r="B36" t="s">
        <v>75</v>
      </c>
      <c r="C36" s="1">
        <v>20500000</v>
      </c>
      <c r="D36" s="1"/>
      <c r="E36" s="1">
        <v>6800000</v>
      </c>
      <c r="F36" s="1"/>
      <c r="G36" s="1">
        <v>20500000</v>
      </c>
      <c r="H36" s="1">
        <v>6800000</v>
      </c>
      <c r="I36" s="1">
        <f t="shared" si="3"/>
        <v>20500</v>
      </c>
      <c r="J36" s="1">
        <f t="shared" si="0"/>
        <v>6800</v>
      </c>
      <c r="K36" s="2">
        <f t="shared" si="1"/>
        <v>0.33170731707317075</v>
      </c>
      <c r="L36" s="1">
        <f t="shared" si="2"/>
        <v>13700</v>
      </c>
      <c r="M36" t="s">
        <v>103</v>
      </c>
    </row>
    <row r="37" spans="1:12" ht="12.75">
      <c r="A37" t="s">
        <v>104</v>
      </c>
      <c r="B37" t="s">
        <v>105</v>
      </c>
      <c r="C37" s="1">
        <v>24600000</v>
      </c>
      <c r="D37" s="1">
        <v>71400000</v>
      </c>
      <c r="E37" s="1">
        <v>21900000</v>
      </c>
      <c r="F37" s="1"/>
      <c r="G37" s="1">
        <v>24600000</v>
      </c>
      <c r="H37" s="1">
        <v>21900000</v>
      </c>
      <c r="I37" s="1">
        <f t="shared" si="3"/>
        <v>24600</v>
      </c>
      <c r="J37" s="1">
        <f t="shared" si="0"/>
        <v>21900</v>
      </c>
      <c r="K37" s="2">
        <f t="shared" si="1"/>
        <v>0.8902439024390244</v>
      </c>
      <c r="L37" s="1">
        <f t="shared" si="2"/>
        <v>2700</v>
      </c>
    </row>
    <row r="38" spans="1:13" ht="12.75">
      <c r="A38" t="s">
        <v>97</v>
      </c>
      <c r="B38" t="s">
        <v>98</v>
      </c>
      <c r="C38" s="1">
        <v>1500000</v>
      </c>
      <c r="D38" s="1">
        <v>33000000</v>
      </c>
      <c r="E38" s="1"/>
      <c r="F38" s="1">
        <v>20000000</v>
      </c>
      <c r="G38" s="1">
        <v>33000000</v>
      </c>
      <c r="H38" s="1">
        <v>20000000</v>
      </c>
      <c r="I38" s="1">
        <f t="shared" si="3"/>
        <v>33000</v>
      </c>
      <c r="J38" s="1">
        <f t="shared" si="0"/>
        <v>20000</v>
      </c>
      <c r="K38" s="2">
        <f t="shared" si="1"/>
        <v>0.6060606060606061</v>
      </c>
      <c r="L38" s="1">
        <f t="shared" si="2"/>
        <v>13000</v>
      </c>
      <c r="M38" t="s">
        <v>99</v>
      </c>
    </row>
    <row r="39" spans="1:13" ht="12.75">
      <c r="A39" t="s">
        <v>19</v>
      </c>
      <c r="B39" t="s">
        <v>20</v>
      </c>
      <c r="C39" s="1">
        <v>18200000</v>
      </c>
      <c r="D39" s="1">
        <v>36500000</v>
      </c>
      <c r="E39" s="1"/>
      <c r="F39" s="1">
        <v>9600000</v>
      </c>
      <c r="G39" s="1">
        <v>36500000</v>
      </c>
      <c r="H39" s="1">
        <v>9600000</v>
      </c>
      <c r="I39" s="1">
        <f t="shared" si="3"/>
        <v>36500</v>
      </c>
      <c r="J39" s="1">
        <f t="shared" si="0"/>
        <v>9600</v>
      </c>
      <c r="K39" s="2">
        <f t="shared" si="1"/>
        <v>0.26301369863013696</v>
      </c>
      <c r="L39" s="1">
        <f t="shared" si="2"/>
        <v>26900</v>
      </c>
      <c r="M39" t="s">
        <v>21</v>
      </c>
    </row>
    <row r="40" spans="1:13" ht="12.75">
      <c r="A40" t="s">
        <v>109</v>
      </c>
      <c r="B40" t="s">
        <v>7</v>
      </c>
      <c r="C40" s="1">
        <v>39855138</v>
      </c>
      <c r="D40" s="1"/>
      <c r="E40" s="1">
        <v>11500000</v>
      </c>
      <c r="F40" s="1"/>
      <c r="G40" s="1">
        <v>39855138</v>
      </c>
      <c r="H40" s="1">
        <v>11500000</v>
      </c>
      <c r="I40" s="1">
        <f t="shared" si="3"/>
        <v>39855.138</v>
      </c>
      <c r="J40" s="1">
        <f t="shared" si="0"/>
        <v>11500</v>
      </c>
      <c r="K40" s="2">
        <f t="shared" si="1"/>
        <v>0.2885449800725819</v>
      </c>
      <c r="L40" s="1">
        <f t="shared" si="2"/>
        <v>28355.138</v>
      </c>
      <c r="M40" t="s">
        <v>110</v>
      </c>
    </row>
    <row r="41" spans="1:13" ht="12.75">
      <c r="A41" t="s">
        <v>30</v>
      </c>
      <c r="B41" t="s">
        <v>31</v>
      </c>
      <c r="C41" s="1">
        <v>50000000</v>
      </c>
      <c r="D41" s="1"/>
      <c r="E41" s="1">
        <v>4000000</v>
      </c>
      <c r="F41" s="1"/>
      <c r="G41" s="1">
        <v>50000000</v>
      </c>
      <c r="H41" s="1">
        <v>4000000</v>
      </c>
      <c r="I41" s="1">
        <f t="shared" si="3"/>
        <v>50000</v>
      </c>
      <c r="J41" s="1">
        <f t="shared" si="0"/>
        <v>4000</v>
      </c>
      <c r="K41" s="2">
        <f t="shared" si="1"/>
        <v>0.08</v>
      </c>
      <c r="L41" s="1">
        <f t="shared" si="2"/>
        <v>46000</v>
      </c>
      <c r="M41" t="s">
        <v>32</v>
      </c>
    </row>
    <row r="42" spans="1:12" ht="12.75">
      <c r="A42" t="s">
        <v>47</v>
      </c>
      <c r="B42" t="s">
        <v>48</v>
      </c>
      <c r="C42" s="1">
        <v>66000000</v>
      </c>
      <c r="D42" s="1"/>
      <c r="E42" s="1">
        <v>66000000</v>
      </c>
      <c r="F42" s="1"/>
      <c r="G42" s="1">
        <v>66000000</v>
      </c>
      <c r="H42" s="1">
        <v>66000000</v>
      </c>
      <c r="I42" s="1">
        <f t="shared" si="3"/>
        <v>66000</v>
      </c>
      <c r="J42" s="1">
        <f t="shared" si="0"/>
        <v>66000</v>
      </c>
      <c r="K42" s="2">
        <f t="shared" si="1"/>
        <v>1</v>
      </c>
      <c r="L42" s="1">
        <f t="shared" si="2"/>
        <v>0</v>
      </c>
    </row>
    <row r="43" spans="1:13" ht="12.75">
      <c r="A43" t="s">
        <v>113</v>
      </c>
      <c r="B43" t="s">
        <v>7</v>
      </c>
      <c r="C43" s="1">
        <v>73100000</v>
      </c>
      <c r="D43" s="1"/>
      <c r="E43" s="1">
        <v>56300000</v>
      </c>
      <c r="F43" s="1"/>
      <c r="G43" s="1">
        <v>73100000</v>
      </c>
      <c r="H43" s="1">
        <v>56300000</v>
      </c>
      <c r="I43" s="1">
        <f t="shared" si="3"/>
        <v>73100</v>
      </c>
      <c r="J43" s="1">
        <f t="shared" si="0"/>
        <v>56300</v>
      </c>
      <c r="K43" s="2">
        <f t="shared" si="1"/>
        <v>0.7701778385772914</v>
      </c>
      <c r="L43" s="1">
        <f t="shared" si="2"/>
        <v>16800</v>
      </c>
      <c r="M43" t="s">
        <v>114</v>
      </c>
    </row>
    <row r="44" spans="1:13" ht="12.75">
      <c r="A44" t="s">
        <v>95</v>
      </c>
      <c r="B44" t="s">
        <v>93</v>
      </c>
      <c r="C44" s="1">
        <v>85000000</v>
      </c>
      <c r="D44" s="1"/>
      <c r="E44" s="1">
        <v>25200000</v>
      </c>
      <c r="F44" s="1"/>
      <c r="G44" s="1">
        <v>85000000</v>
      </c>
      <c r="H44" s="1">
        <v>25200000</v>
      </c>
      <c r="I44" s="1">
        <f t="shared" si="3"/>
        <v>85000</v>
      </c>
      <c r="J44" s="1">
        <f t="shared" si="0"/>
        <v>25200</v>
      </c>
      <c r="K44" s="2">
        <f t="shared" si="1"/>
        <v>0.2964705882352941</v>
      </c>
      <c r="L44" s="1">
        <f t="shared" si="2"/>
        <v>59800</v>
      </c>
      <c r="M44" t="s">
        <v>96</v>
      </c>
    </row>
    <row r="45" spans="1:13" ht="12.75">
      <c r="A45" t="s">
        <v>92</v>
      </c>
      <c r="B45" t="s">
        <v>93</v>
      </c>
      <c r="C45" s="1">
        <v>29000000</v>
      </c>
      <c r="D45" s="1">
        <v>90000000</v>
      </c>
      <c r="E45" s="1">
        <v>11000000</v>
      </c>
      <c r="F45" s="1">
        <v>30000000</v>
      </c>
      <c r="G45" s="1">
        <v>90000000</v>
      </c>
      <c r="H45" s="1">
        <v>30000000</v>
      </c>
      <c r="I45" s="1">
        <f t="shared" si="3"/>
        <v>90000</v>
      </c>
      <c r="J45" s="1">
        <f t="shared" si="0"/>
        <v>30000</v>
      </c>
      <c r="K45" s="2">
        <f t="shared" si="1"/>
        <v>0.3333333333333333</v>
      </c>
      <c r="L45" s="1">
        <f t="shared" si="2"/>
        <v>60000</v>
      </c>
      <c r="M45" t="s">
        <v>94</v>
      </c>
    </row>
    <row r="46" spans="1:13" ht="12.75">
      <c r="A46" t="s">
        <v>45</v>
      </c>
      <c r="B46" t="s">
        <v>7</v>
      </c>
      <c r="C46" s="1">
        <v>66483138</v>
      </c>
      <c r="D46" s="1">
        <v>112000000</v>
      </c>
      <c r="E46" s="1"/>
      <c r="F46" s="1">
        <v>65190000</v>
      </c>
      <c r="G46" s="1">
        <v>112000000</v>
      </c>
      <c r="H46" s="1">
        <v>65190000</v>
      </c>
      <c r="I46" s="1">
        <f t="shared" si="3"/>
        <v>112000</v>
      </c>
      <c r="J46" s="1">
        <f t="shared" si="0"/>
        <v>65190</v>
      </c>
      <c r="K46" s="2">
        <f t="shared" si="1"/>
        <v>0.5820535714285714</v>
      </c>
      <c r="L46" s="1">
        <f t="shared" si="2"/>
        <v>46810</v>
      </c>
      <c r="M46" t="s">
        <v>46</v>
      </c>
    </row>
    <row r="47" spans="1:13" ht="12.75">
      <c r="A47" t="s">
        <v>22</v>
      </c>
      <c r="B47" t="s">
        <v>23</v>
      </c>
      <c r="C47" s="1">
        <v>140820000</v>
      </c>
      <c r="D47" s="1"/>
      <c r="E47" s="1">
        <v>30572448</v>
      </c>
      <c r="F47" s="1"/>
      <c r="G47" s="1">
        <v>140820000</v>
      </c>
      <c r="H47" s="1">
        <v>30572448</v>
      </c>
      <c r="I47" s="1">
        <f t="shared" si="3"/>
        <v>140820</v>
      </c>
      <c r="J47" s="1">
        <f t="shared" si="0"/>
        <v>30572.448</v>
      </c>
      <c r="K47" s="2">
        <f t="shared" si="1"/>
        <v>0.21710302513847465</v>
      </c>
      <c r="L47" s="1">
        <f t="shared" si="2"/>
        <v>110247.552</v>
      </c>
      <c r="M47" t="s">
        <v>24</v>
      </c>
    </row>
    <row r="48" spans="1:13" ht="12.75">
      <c r="A48" t="s">
        <v>120</v>
      </c>
      <c r="B48" t="s">
        <v>121</v>
      </c>
      <c r="C48" s="1">
        <v>44000000</v>
      </c>
      <c r="D48" s="1">
        <v>192000000</v>
      </c>
      <c r="E48" s="1"/>
      <c r="F48" s="1">
        <v>56000000</v>
      </c>
      <c r="G48" s="1">
        <v>192000000</v>
      </c>
      <c r="H48" s="1">
        <v>56000000</v>
      </c>
      <c r="I48" s="1">
        <f t="shared" si="3"/>
        <v>192000</v>
      </c>
      <c r="J48" s="1">
        <f t="shared" si="0"/>
        <v>56000</v>
      </c>
      <c r="K48" s="2">
        <f t="shared" si="1"/>
        <v>0.2916666666666667</v>
      </c>
      <c r="L48" s="1">
        <f t="shared" si="2"/>
        <v>136000</v>
      </c>
      <c r="M48" t="s">
        <v>122</v>
      </c>
    </row>
    <row r="49" spans="1:13" ht="12.75">
      <c r="A49" t="s">
        <v>11</v>
      </c>
      <c r="B49" t="s">
        <v>1</v>
      </c>
      <c r="C49" s="1">
        <v>464000000</v>
      </c>
      <c r="D49" s="1"/>
      <c r="E49" s="1">
        <v>117000000</v>
      </c>
      <c r="F49" s="1"/>
      <c r="G49" s="1">
        <v>464000000</v>
      </c>
      <c r="H49" s="1">
        <v>117000000</v>
      </c>
      <c r="I49" s="1">
        <f t="shared" si="3"/>
        <v>464000</v>
      </c>
      <c r="J49" s="1">
        <f t="shared" si="0"/>
        <v>117000</v>
      </c>
      <c r="K49" s="2">
        <f t="shared" si="1"/>
        <v>0.2521551724137931</v>
      </c>
      <c r="L49" s="1">
        <f>I49-J49</f>
        <v>347000</v>
      </c>
      <c r="M49" t="s">
        <v>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Holden Karnofsky</dc:creator>
  <cp:keywords/>
  <dc:description/>
  <cp:lastModifiedBy>Holden Karnofsky</cp:lastModifiedBy>
  <dcterms:created xsi:type="dcterms:W3CDTF">2010-07-10T02:31:13Z</dcterms:created>
  <dcterms:modified xsi:type="dcterms:W3CDTF">2010-07-10T04:59:30Z</dcterms:modified>
  <cp:category/>
  <cp:version/>
  <cp:contentType/>
  <cp:contentStatus/>
</cp:coreProperties>
</file>